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З план 2026\203015\203015 149\"/>
    </mc:Choice>
  </mc:AlternateContent>
  <bookViews>
    <workbookView xWindow="0" yWindow="0" windowWidth="28605" windowHeight="10785" tabRatio="948" activeTab="3"/>
  </bookViews>
  <sheets>
    <sheet name="СВОД по 149 спец 203015" sheetId="1" r:id="rId1"/>
    <sheet name="строи.материалы" sheetId="2" r:id="rId2"/>
    <sheet name="хоз.товары" sheetId="5" r:id="rId3"/>
    <sheet name="канц.товары" sheetId="6" r:id="rId4"/>
    <sheet name="моющие средства" sheetId="7" r:id="rId5"/>
    <sheet name="электротовары" sheetId="9" r:id="rId6"/>
    <sheet name="деохлор" sheetId="11" r:id="rId7"/>
    <sheet name="рассада" sheetId="12" r:id="rId8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7" l="1"/>
  <c r="F14" i="5" l="1"/>
  <c r="F16" i="5"/>
  <c r="F15" i="5"/>
  <c r="F13" i="5"/>
  <c r="F12" i="5"/>
  <c r="F11" i="5"/>
  <c r="F10" i="5"/>
  <c r="F9" i="5"/>
  <c r="F8" i="5"/>
  <c r="F7" i="5"/>
  <c r="F19" i="6"/>
  <c r="F7" i="6"/>
  <c r="F10" i="7"/>
  <c r="D16" i="9"/>
  <c r="E16" i="9"/>
  <c r="F8" i="11"/>
  <c r="F8" i="9"/>
  <c r="F9" i="9"/>
  <c r="F10" i="9"/>
  <c r="F11" i="9"/>
  <c r="F12" i="9"/>
  <c r="F13" i="9"/>
  <c r="F14" i="9"/>
  <c r="F15" i="9"/>
  <c r="F7" i="9"/>
  <c r="F7" i="12"/>
  <c r="F8" i="12" s="1"/>
  <c r="F16" i="9" l="1"/>
  <c r="F17" i="5"/>
  <c r="F28" i="2"/>
  <c r="D29" i="2"/>
  <c r="F24" i="2" l="1"/>
  <c r="F25" i="2"/>
  <c r="F7" i="11" l="1"/>
  <c r="F10" i="6" l="1"/>
  <c r="F11" i="6"/>
  <c r="F12" i="6"/>
  <c r="D20" i="6" l="1"/>
  <c r="F18" i="6" l="1"/>
  <c r="F17" i="6"/>
  <c r="D17" i="5" l="1"/>
  <c r="F27" i="2" l="1"/>
  <c r="F26" i="2"/>
  <c r="D22" i="7" l="1"/>
  <c r="F21" i="7"/>
  <c r="F18" i="7"/>
  <c r="F17" i="7"/>
  <c r="F16" i="7"/>
  <c r="F15" i="7"/>
  <c r="F14" i="7"/>
  <c r="F23" i="2" l="1"/>
  <c r="F22" i="2"/>
  <c r="F21" i="2"/>
  <c r="F20" i="2"/>
  <c r="F19" i="2"/>
  <c r="F18" i="2"/>
  <c r="F17" i="2"/>
  <c r="F15" i="2"/>
  <c r="E8" i="12" l="1"/>
  <c r="D8" i="12"/>
  <c r="E8" i="11"/>
  <c r="D8" i="11"/>
  <c r="F13" i="7"/>
  <c r="F12" i="7"/>
  <c r="F11" i="7"/>
  <c r="F9" i="7"/>
  <c r="F8" i="7"/>
  <c r="F7" i="7"/>
  <c r="E20" i="6"/>
  <c r="F16" i="6"/>
  <c r="F15" i="6"/>
  <c r="F14" i="6"/>
  <c r="F20" i="6" s="1"/>
  <c r="F13" i="6"/>
  <c r="F9" i="6"/>
  <c r="F8" i="6"/>
  <c r="E17" i="5"/>
  <c r="F22" i="7" l="1"/>
  <c r="F8" i="2"/>
  <c r="F9" i="2"/>
  <c r="F10" i="2"/>
  <c r="F11" i="2"/>
  <c r="F12" i="2"/>
  <c r="F13" i="2"/>
  <c r="F14" i="2"/>
  <c r="F16" i="2"/>
  <c r="F7" i="2"/>
  <c r="E29" i="2"/>
  <c r="F29" i="2" l="1"/>
  <c r="D12" i="1"/>
</calcChain>
</file>

<file path=xl/sharedStrings.xml><?xml version="1.0" encoding="utf-8"?>
<sst xmlns="http://schemas.openxmlformats.org/spreadsheetml/2006/main" count="251" uniqueCount="122">
  <si>
    <t>Наименование</t>
  </si>
  <si>
    <t>Сумма</t>
  </si>
  <si>
    <t>№п/п</t>
  </si>
  <si>
    <t>№ п/п</t>
  </si>
  <si>
    <t>наименование товара(работ, услуг)</t>
  </si>
  <si>
    <t>Ед.изм.</t>
  </si>
  <si>
    <t>кол-во</t>
  </si>
  <si>
    <t>цена</t>
  </si>
  <si>
    <t>сумма</t>
  </si>
  <si>
    <t>Итого:</t>
  </si>
  <si>
    <t>Итого</t>
  </si>
  <si>
    <t>шт</t>
  </si>
  <si>
    <t xml:space="preserve"> </t>
  </si>
  <si>
    <t>149 специфика-строительные материалы</t>
  </si>
  <si>
    <t>Строи.материалы</t>
  </si>
  <si>
    <t>Хоз.товары</t>
  </si>
  <si>
    <t>Канц.товары</t>
  </si>
  <si>
    <t>Моющие средства</t>
  </si>
  <si>
    <t>Электротовары</t>
  </si>
  <si>
    <t>Деохлор</t>
  </si>
  <si>
    <t>Рассада</t>
  </si>
  <si>
    <t>149 специфика-благоустройство(рассада)</t>
  </si>
  <si>
    <t>149 специфика-деохлор</t>
  </si>
  <si>
    <t>149 специфика-электротовары</t>
  </si>
  <si>
    <t>149 специфика-моющие средства</t>
  </si>
  <si>
    <t>149 специфика-канц.товары</t>
  </si>
  <si>
    <t>149 специфика-хоз.товары</t>
  </si>
  <si>
    <t>Программа 261-203-015 "Реализация подушевого финансирования в государственных организациях среднего образования"</t>
  </si>
  <si>
    <t xml:space="preserve"> КГУ  «Общеобразовательная школа №4 города Кокшетау отдела образования по городу Кокшетау управления образования Акмолинской области»</t>
  </si>
  <si>
    <t>по КГУ  «Общеобразовательная школа №4 по г Кокшетау отдела образования по городу Кокшетау управления образования Акмолинской области»</t>
  </si>
  <si>
    <t xml:space="preserve">Кузбасслак </t>
  </si>
  <si>
    <t>м</t>
  </si>
  <si>
    <t>Финиш Алит</t>
  </si>
  <si>
    <t>Гипосовая белая смесь - Алит (25 кг)</t>
  </si>
  <si>
    <t>Водоэмульсия (фасадная 25 л)</t>
  </si>
  <si>
    <t>в</t>
  </si>
  <si>
    <t>Лента малярные  изоляционные (скотч)</t>
  </si>
  <si>
    <t>Шпатель (разных)</t>
  </si>
  <si>
    <t>Антибактериальное жидкое мыло (5)</t>
  </si>
  <si>
    <t>Ветошь</t>
  </si>
  <si>
    <t>Комет</t>
  </si>
  <si>
    <t>Белизна</t>
  </si>
  <si>
    <t>Туалетная бумага</t>
  </si>
  <si>
    <t>Перчатки х/б</t>
  </si>
  <si>
    <t>Освежитель</t>
  </si>
  <si>
    <t>Прожектор светодиодный</t>
  </si>
  <si>
    <t>Розетки двоеные накладные с заземлением</t>
  </si>
  <si>
    <t>Розетки двоеные внутреные с заземлением</t>
  </si>
  <si>
    <t xml:space="preserve"> Автомат 3 вазный 63 ампера</t>
  </si>
  <si>
    <t xml:space="preserve"> Автомат 1 вазный 50 ампер</t>
  </si>
  <si>
    <t>Автоматы 1 вазный 32 амперный</t>
  </si>
  <si>
    <t>Автомат 1 вазный 25 ампер</t>
  </si>
  <si>
    <t>по КГУ  «Общеобразовательная школа №4 города Кокшетау отдела образования по городу Кокшетау управления образования Акмолинской области»</t>
  </si>
  <si>
    <t>пач</t>
  </si>
  <si>
    <t>Клей ПВА</t>
  </si>
  <si>
    <t>Регистры</t>
  </si>
  <si>
    <t>Скорошиватели</t>
  </si>
  <si>
    <t>Файлы</t>
  </si>
  <si>
    <t>Клей карандаш</t>
  </si>
  <si>
    <t>Дырокол</t>
  </si>
  <si>
    <t xml:space="preserve">Степлер </t>
  </si>
  <si>
    <t>Гл.бухгалтер:                                          Тажибаева Н.С.</t>
  </si>
  <si>
    <t>Зам.дир.по АХЧ: Кайырбекова М.Р</t>
  </si>
  <si>
    <t>Зам.дир.по АХЧ:Кайырбекова М.Р</t>
  </si>
  <si>
    <t>Зам.дир.по АХЧ: Кайырбекова М.Р.</t>
  </si>
  <si>
    <t>Зам.дир.по АХЧ:Кайырбекова М.Р.</t>
  </si>
  <si>
    <t>Зам директор по АХЧ:Кайырбекова М.Р</t>
  </si>
  <si>
    <t>Антистеплер</t>
  </si>
  <si>
    <t>Карандаш</t>
  </si>
  <si>
    <t>Ручка шариковая</t>
  </si>
  <si>
    <t>Штрихи (корректор ручка)</t>
  </si>
  <si>
    <t>Бумага А4</t>
  </si>
  <si>
    <t>Средство для стирки ковров</t>
  </si>
  <si>
    <t>Средства для чистки окон</t>
  </si>
  <si>
    <t>Перчатки  латекс хоз</t>
  </si>
  <si>
    <t>меш</t>
  </si>
  <si>
    <t xml:space="preserve">Метла </t>
  </si>
  <si>
    <t>Пакеты для мусора</t>
  </si>
  <si>
    <t>Леска для триммера</t>
  </si>
  <si>
    <t>Цемент 50 кг</t>
  </si>
  <si>
    <t>Плиточный клей кафель</t>
  </si>
  <si>
    <t>Скобы 24/6</t>
  </si>
  <si>
    <t xml:space="preserve"> Перечень  товаров согласно прайс-листов на 2026 год</t>
  </si>
  <si>
    <t>Гвозди (50/100)</t>
  </si>
  <si>
    <t>кг</t>
  </si>
  <si>
    <t>Светильники LED Prizma</t>
  </si>
  <si>
    <t xml:space="preserve">Рассада </t>
  </si>
  <si>
    <t xml:space="preserve"> Автомат 3 вазный 16 ампер</t>
  </si>
  <si>
    <t xml:space="preserve">Средство для мытья пола </t>
  </si>
  <si>
    <t>упаковка</t>
  </si>
  <si>
    <t>штука</t>
  </si>
  <si>
    <t>Саморез (с15мм до 50мм) по дереву</t>
  </si>
  <si>
    <t>Грунтовка (5л)</t>
  </si>
  <si>
    <t>Эмаль синяя ПФ 115 (20кг)</t>
  </si>
  <si>
    <t>Эмаль белая ПФ 115 (20кг)</t>
  </si>
  <si>
    <t>Эмаль зеленая ПФ 115 (2,7кг)</t>
  </si>
  <si>
    <t>Эмаль желтая ПФ 115 (2,7кг)</t>
  </si>
  <si>
    <t>Эмаль золотисто коричневая ПФ 115 (2,7кг)</t>
  </si>
  <si>
    <t>пачка</t>
  </si>
  <si>
    <t>Дюбель гвозд (6/40, 6/60)</t>
  </si>
  <si>
    <t>Эмаль черная ПФ 115 (2,7кг)</t>
  </si>
  <si>
    <t>Эмаль для радиаторов 3кг</t>
  </si>
  <si>
    <t>Лак 3л</t>
  </si>
  <si>
    <t>Песок 50кг(речной)</t>
  </si>
  <si>
    <t xml:space="preserve">Расшифровка по 149 специфике  к БЗ на 2026год </t>
  </si>
  <si>
    <t xml:space="preserve"> Перечень  товаров  согласно прайс-листов на 2026 год</t>
  </si>
  <si>
    <t>Директор                                        Кожубаева М.Б.</t>
  </si>
  <si>
    <t>упак</t>
  </si>
  <si>
    <t>Директор                                       Кожубаева М.Б.</t>
  </si>
  <si>
    <t>Директор                                          Кожубаева М.Б.</t>
  </si>
  <si>
    <t>Директор                                      Кожубаева М.Б.</t>
  </si>
  <si>
    <t xml:space="preserve">Тряпочки для уборки </t>
  </si>
  <si>
    <t>Гель чистящий для унитаза</t>
  </si>
  <si>
    <t xml:space="preserve">Серпянка </t>
  </si>
  <si>
    <t>Ведро 10л</t>
  </si>
  <si>
    <t>Ведро 5л</t>
  </si>
  <si>
    <t>Лопата</t>
  </si>
  <si>
    <t>Филтры для воды</t>
  </si>
  <si>
    <t>Веник для уборки</t>
  </si>
  <si>
    <t>Сетка маскитная</t>
  </si>
  <si>
    <t>кв.м</t>
  </si>
  <si>
    <t>Смеситель на раковину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</si>
</sst>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/>
  </cellStyleXfs>
  <cellXfs count="56">
    <xf numFmtId="0" fontId="0" fillId="0" borderId="0" xfId="0"/>
    <xf numFmtId="0" fontId="3" fillId="3" borderId="3" xfId="0" applyFont="1" applyFill="1" applyBorder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3" borderId="0" xfId="0" applyFont="1" applyFill="1"/>
    <xf numFmtId="0" fontId="3" fillId="0" borderId="0" xfId="0" applyFont="1"/>
    <xf numFmtId="0" fontId="3" fillId="0" borderId="1" xfId="0" applyFont="1" applyBorder="1"/>
    <xf numFmtId="1" fontId="5" fillId="0" borderId="0" xfId="0" applyNumberFormat="1" applyFont="1"/>
    <xf numFmtId="0" fontId="6" fillId="2" borderId="1" xfId="0" applyFont="1" applyFill="1" applyBorder="1"/>
    <xf numFmtId="0" fontId="3" fillId="0" borderId="0" xfId="0" applyFont="1" applyAlignment="1">
      <alignment horizontal="left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wrapText="1" shrinkToFit="1"/>
    </xf>
    <xf numFmtId="0" fontId="3" fillId="3" borderId="1" xfId="0" applyFont="1" applyFill="1" applyBorder="1"/>
    <xf numFmtId="0" fontId="3" fillId="3" borderId="2" xfId="0" applyFont="1" applyFill="1" applyBorder="1"/>
    <xf numFmtId="0" fontId="8" fillId="0" borderId="1" xfId="0" applyFont="1" applyBorder="1"/>
    <xf numFmtId="0" fontId="0" fillId="0" borderId="0" xfId="0" applyFont="1"/>
    <xf numFmtId="0" fontId="3" fillId="3" borderId="0" xfId="0" applyFont="1" applyFill="1" applyBorder="1"/>
    <xf numFmtId="0" fontId="3" fillId="0" borderId="0" xfId="0" applyFont="1" applyBorder="1"/>
    <xf numFmtId="0" fontId="8" fillId="0" borderId="0" xfId="0" applyFont="1" applyBorder="1"/>
    <xf numFmtId="0" fontId="3" fillId="0" borderId="2" xfId="0" applyFont="1" applyBorder="1"/>
    <xf numFmtId="0" fontId="3" fillId="0" borderId="1" xfId="0" applyFont="1" applyFill="1" applyBorder="1"/>
    <xf numFmtId="0" fontId="3" fillId="0" borderId="3" xfId="0" applyFont="1" applyFill="1" applyBorder="1"/>
    <xf numFmtId="0" fontId="3" fillId="0" borderId="2" xfId="0" applyFont="1" applyFill="1" applyBorder="1"/>
    <xf numFmtId="0" fontId="5" fillId="0" borderId="1" xfId="0" applyFont="1" applyFill="1" applyBorder="1" applyAlignment="1">
      <alignment vertical="top" wrapText="1"/>
    </xf>
    <xf numFmtId="0" fontId="3" fillId="0" borderId="0" xfId="0" applyFont="1" applyFill="1"/>
    <xf numFmtId="0" fontId="0" fillId="0" borderId="0" xfId="0" applyFont="1" applyFill="1"/>
    <xf numFmtId="1" fontId="3" fillId="0" borderId="1" xfId="0" applyNumberFormat="1" applyFont="1" applyBorder="1"/>
    <xf numFmtId="1" fontId="8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164" fontId="8" fillId="0" borderId="1" xfId="0" applyNumberFormat="1" applyFont="1" applyBorder="1"/>
    <xf numFmtId="0" fontId="3" fillId="0" borderId="2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wrapText="1"/>
    </xf>
    <xf numFmtId="0" fontId="3" fillId="0" borderId="0" xfId="0" applyFont="1" applyFill="1" applyBorder="1"/>
    <xf numFmtId="0" fontId="5" fillId="0" borderId="0" xfId="0" applyFont="1" applyFill="1"/>
    <xf numFmtId="0" fontId="3" fillId="3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1" xfId="0" applyFont="1" applyFill="1" applyBorder="1" applyAlignment="1">
      <alignment vertical="top" wrapText="1"/>
    </xf>
    <xf numFmtId="164" fontId="3" fillId="0" borderId="1" xfId="0" applyNumberFormat="1" applyFont="1" applyFill="1" applyBorder="1"/>
    <xf numFmtId="1" fontId="8" fillId="0" borderId="0" xfId="0" applyNumberFormat="1" applyFont="1" applyBorder="1"/>
    <xf numFmtId="0" fontId="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4">
    <cellStyle name="Обычный" xfId="0" builtinId="0"/>
    <cellStyle name="Обычный 2 2" xfId="3"/>
    <cellStyle name="Обычный 3" xfId="2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workbookViewId="0">
      <selection activeCell="G21" sqref="G21"/>
    </sheetView>
  </sheetViews>
  <sheetFormatPr defaultColWidth="9.140625" defaultRowHeight="15" x14ac:dyDescent="0.25"/>
  <cols>
    <col min="1" max="1" width="5.7109375" style="4" customWidth="1"/>
    <col min="2" max="2" width="7.5703125" style="4" customWidth="1"/>
    <col min="3" max="3" width="21.85546875" style="4" customWidth="1"/>
    <col min="4" max="4" width="10.42578125" style="4" bestFit="1" customWidth="1"/>
    <col min="5" max="16384" width="9.140625" style="4"/>
  </cols>
  <sheetData>
    <row r="1" spans="2:8" ht="49.5" customHeight="1" x14ac:dyDescent="0.25">
      <c r="B1" s="50" t="s">
        <v>28</v>
      </c>
      <c r="C1" s="51"/>
      <c r="D1" s="51"/>
      <c r="E1" s="51"/>
      <c r="F1" s="51"/>
      <c r="G1" s="51"/>
      <c r="H1" s="51"/>
    </row>
    <row r="2" spans="2:8" ht="34.5" customHeight="1" x14ac:dyDescent="0.25">
      <c r="B2" s="52" t="s">
        <v>27</v>
      </c>
      <c r="C2" s="53"/>
      <c r="D2" s="53"/>
      <c r="E2" s="53"/>
      <c r="F2" s="53"/>
      <c r="G2" s="53"/>
      <c r="H2" s="53"/>
    </row>
    <row r="3" spans="2:8" x14ac:dyDescent="0.25">
      <c r="B3" s="4" t="s">
        <v>104</v>
      </c>
    </row>
    <row r="4" spans="2:8" x14ac:dyDescent="0.25">
      <c r="B4" s="3" t="s">
        <v>2</v>
      </c>
      <c r="C4" s="3" t="s">
        <v>0</v>
      </c>
      <c r="D4" s="3" t="s">
        <v>1</v>
      </c>
    </row>
    <row r="5" spans="2:8" x14ac:dyDescent="0.25">
      <c r="B5" s="5">
        <v>1</v>
      </c>
      <c r="C5" s="13" t="s">
        <v>14</v>
      </c>
      <c r="D5" s="6">
        <v>2107</v>
      </c>
    </row>
    <row r="6" spans="2:8" x14ac:dyDescent="0.25">
      <c r="B6" s="5">
        <v>2</v>
      </c>
      <c r="C6" s="13" t="s">
        <v>15</v>
      </c>
      <c r="D6" s="6">
        <v>1289</v>
      </c>
      <c r="E6" s="9"/>
    </row>
    <row r="7" spans="2:8" x14ac:dyDescent="0.25">
      <c r="B7" s="5">
        <v>3</v>
      </c>
      <c r="C7" s="13" t="s">
        <v>16</v>
      </c>
      <c r="D7" s="6">
        <v>760</v>
      </c>
      <c r="E7" s="9"/>
    </row>
    <row r="8" spans="2:8" x14ac:dyDescent="0.25">
      <c r="B8" s="5">
        <v>4</v>
      </c>
      <c r="C8" s="13" t="s">
        <v>17</v>
      </c>
      <c r="D8" s="6">
        <v>1371</v>
      </c>
      <c r="E8" s="9"/>
    </row>
    <row r="9" spans="2:8" x14ac:dyDescent="0.25">
      <c r="B9" s="5">
        <v>5</v>
      </c>
      <c r="C9" s="13" t="s">
        <v>18</v>
      </c>
      <c r="D9" s="6">
        <v>465</v>
      </c>
      <c r="E9" s="9"/>
    </row>
    <row r="10" spans="2:8" x14ac:dyDescent="0.25">
      <c r="B10" s="5">
        <v>6</v>
      </c>
      <c r="C10" s="13" t="s">
        <v>19</v>
      </c>
      <c r="D10" s="6">
        <v>135</v>
      </c>
      <c r="E10" s="9"/>
    </row>
    <row r="11" spans="2:8" x14ac:dyDescent="0.25">
      <c r="B11" s="5">
        <v>7</v>
      </c>
      <c r="C11" s="13" t="s">
        <v>20</v>
      </c>
      <c r="D11" s="8">
        <v>120</v>
      </c>
      <c r="E11" s="9"/>
    </row>
    <row r="12" spans="2:8" x14ac:dyDescent="0.25">
      <c r="B12" s="3"/>
      <c r="C12" s="2" t="s">
        <v>10</v>
      </c>
      <c r="D12" s="7">
        <f>SUM(D5:D11)</f>
        <v>6247</v>
      </c>
    </row>
    <row r="13" spans="2:8" x14ac:dyDescent="0.25">
      <c r="E13" s="12"/>
    </row>
    <row r="15" spans="2:8" x14ac:dyDescent="0.25">
      <c r="B15" s="10" t="s">
        <v>106</v>
      </c>
    </row>
    <row r="16" spans="2:8" x14ac:dyDescent="0.25">
      <c r="B16" s="10" t="s">
        <v>61</v>
      </c>
    </row>
    <row r="17" spans="2:2" x14ac:dyDescent="0.25">
      <c r="B17" s="14"/>
    </row>
    <row r="20" spans="2:2" x14ac:dyDescent="0.25">
      <c r="B20" s="4" t="s">
        <v>65</v>
      </c>
    </row>
  </sheetData>
  <mergeCells count="2">
    <mergeCell ref="B1:H1"/>
    <mergeCell ref="B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7"/>
  <sheetViews>
    <sheetView topLeftCell="A4" workbookViewId="0">
      <selection activeCell="A7" sqref="A7:A28"/>
    </sheetView>
  </sheetViews>
  <sheetFormatPr defaultColWidth="9.140625" defaultRowHeight="15" x14ac:dyDescent="0.25"/>
  <cols>
    <col min="1" max="1" width="5.140625" style="10" customWidth="1"/>
    <col min="2" max="2" width="42.140625" style="10" customWidth="1"/>
    <col min="3" max="3" width="10.85546875" style="10" customWidth="1"/>
    <col min="4" max="4" width="9.85546875" style="4" customWidth="1"/>
    <col min="5" max="16384" width="9.140625" style="4"/>
  </cols>
  <sheetData>
    <row r="3" spans="1:9" x14ac:dyDescent="0.25">
      <c r="B3" s="54" t="s">
        <v>82</v>
      </c>
      <c r="C3" s="54"/>
      <c r="D3" s="54"/>
      <c r="E3" s="54"/>
      <c r="F3" s="54"/>
    </row>
    <row r="4" spans="1:9" ht="32.450000000000003" customHeight="1" x14ac:dyDescent="0.25">
      <c r="B4" s="55" t="s">
        <v>29</v>
      </c>
      <c r="C4" s="55"/>
      <c r="D4" s="55"/>
      <c r="E4" s="55"/>
      <c r="F4" s="55"/>
    </row>
    <row r="5" spans="1:9" x14ac:dyDescent="0.25">
      <c r="B5" s="10" t="s">
        <v>13</v>
      </c>
    </row>
    <row r="6" spans="1:9" ht="30" x14ac:dyDescent="0.25">
      <c r="A6" s="17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0"/>
    </row>
    <row r="7" spans="1:9" x14ac:dyDescent="0.25">
      <c r="A7" s="18">
        <v>1</v>
      </c>
      <c r="B7" s="26" t="s">
        <v>94</v>
      </c>
      <c r="C7" s="18" t="s">
        <v>11</v>
      </c>
      <c r="D7" s="19">
        <v>7</v>
      </c>
      <c r="E7" s="26">
        <v>15000</v>
      </c>
      <c r="F7" s="26">
        <f>D7*E7/1000</f>
        <v>105</v>
      </c>
      <c r="G7" s="10"/>
    </row>
    <row r="8" spans="1:9" x14ac:dyDescent="0.25">
      <c r="A8" s="19">
        <v>2</v>
      </c>
      <c r="B8" s="11" t="s">
        <v>93</v>
      </c>
      <c r="C8" s="1" t="s">
        <v>11</v>
      </c>
      <c r="D8" s="19">
        <v>2</v>
      </c>
      <c r="E8" s="26">
        <v>15000</v>
      </c>
      <c r="F8" s="26">
        <f t="shared" ref="F8:F28" si="0">D8*E8/1000</f>
        <v>30</v>
      </c>
      <c r="G8" s="10"/>
    </row>
    <row r="9" spans="1:9" x14ac:dyDescent="0.25">
      <c r="A9" s="18">
        <v>3</v>
      </c>
      <c r="B9" s="11" t="s">
        <v>95</v>
      </c>
      <c r="C9" s="1" t="s">
        <v>11</v>
      </c>
      <c r="D9" s="19">
        <v>7</v>
      </c>
      <c r="E9" s="26">
        <v>4800</v>
      </c>
      <c r="F9" s="26">
        <f t="shared" si="0"/>
        <v>33.6</v>
      </c>
      <c r="G9" s="10"/>
    </row>
    <row r="10" spans="1:9" x14ac:dyDescent="0.25">
      <c r="A10" s="19">
        <v>4</v>
      </c>
      <c r="B10" s="11" t="s">
        <v>96</v>
      </c>
      <c r="C10" s="1" t="s">
        <v>11</v>
      </c>
      <c r="D10" s="19">
        <v>7</v>
      </c>
      <c r="E10" s="26">
        <v>4800</v>
      </c>
      <c r="F10" s="26">
        <f t="shared" si="0"/>
        <v>33.6</v>
      </c>
      <c r="G10" s="10"/>
    </row>
    <row r="11" spans="1:9" x14ac:dyDescent="0.25">
      <c r="A11" s="18">
        <v>5</v>
      </c>
      <c r="B11" s="11" t="s">
        <v>97</v>
      </c>
      <c r="C11" s="1" t="s">
        <v>11</v>
      </c>
      <c r="D11" s="19">
        <v>15</v>
      </c>
      <c r="E11" s="26">
        <v>4800</v>
      </c>
      <c r="F11" s="26">
        <f t="shared" si="0"/>
        <v>72</v>
      </c>
      <c r="G11" s="10"/>
      <c r="I11" s="4" t="s">
        <v>12</v>
      </c>
    </row>
    <row r="12" spans="1:9" x14ac:dyDescent="0.25">
      <c r="A12" s="19">
        <v>6</v>
      </c>
      <c r="B12" s="11" t="s">
        <v>100</v>
      </c>
      <c r="C12" s="1" t="s">
        <v>11</v>
      </c>
      <c r="D12" s="19">
        <v>13</v>
      </c>
      <c r="E12" s="26">
        <v>4800</v>
      </c>
      <c r="F12" s="26">
        <f t="shared" si="0"/>
        <v>62.4</v>
      </c>
      <c r="G12" s="10"/>
    </row>
    <row r="13" spans="1:9" x14ac:dyDescent="0.25">
      <c r="A13" s="18">
        <v>7</v>
      </c>
      <c r="B13" s="11" t="s">
        <v>30</v>
      </c>
      <c r="C13" s="1" t="s">
        <v>11</v>
      </c>
      <c r="D13" s="19">
        <v>10</v>
      </c>
      <c r="E13" s="18">
        <v>5000</v>
      </c>
      <c r="F13" s="26">
        <f t="shared" si="0"/>
        <v>50</v>
      </c>
      <c r="G13" s="10"/>
    </row>
    <row r="14" spans="1:9" x14ac:dyDescent="0.25">
      <c r="A14" s="19">
        <v>8</v>
      </c>
      <c r="B14" s="15" t="s">
        <v>102</v>
      </c>
      <c r="C14" s="1" t="s">
        <v>11</v>
      </c>
      <c r="D14" s="19">
        <v>33</v>
      </c>
      <c r="E14" s="18">
        <v>4800</v>
      </c>
      <c r="F14" s="26">
        <f t="shared" si="0"/>
        <v>158.4</v>
      </c>
      <c r="G14" s="10"/>
    </row>
    <row r="15" spans="1:9" x14ac:dyDescent="0.25">
      <c r="A15" s="18">
        <v>9</v>
      </c>
      <c r="B15" s="15" t="s">
        <v>103</v>
      </c>
      <c r="C15" s="1" t="s">
        <v>75</v>
      </c>
      <c r="D15" s="19">
        <v>5</v>
      </c>
      <c r="E15" s="18">
        <v>5500</v>
      </c>
      <c r="F15" s="26">
        <f t="shared" si="0"/>
        <v>27.5</v>
      </c>
      <c r="G15" s="10"/>
    </row>
    <row r="16" spans="1:9" x14ac:dyDescent="0.25">
      <c r="A16" s="19">
        <v>10</v>
      </c>
      <c r="B16" s="29" t="s">
        <v>79</v>
      </c>
      <c r="C16" s="27" t="s">
        <v>75</v>
      </c>
      <c r="D16" s="28">
        <v>5</v>
      </c>
      <c r="E16" s="26">
        <v>3800</v>
      </c>
      <c r="F16" s="26">
        <f t="shared" si="0"/>
        <v>19</v>
      </c>
      <c r="G16" s="10"/>
    </row>
    <row r="17" spans="1:7" x14ac:dyDescent="0.25">
      <c r="A17" s="18">
        <v>11</v>
      </c>
      <c r="B17" s="16" t="s">
        <v>80</v>
      </c>
      <c r="C17" s="1" t="s">
        <v>75</v>
      </c>
      <c r="D17" s="19">
        <v>1</v>
      </c>
      <c r="E17" s="18">
        <v>8000</v>
      </c>
      <c r="F17" s="26">
        <f t="shared" si="0"/>
        <v>8</v>
      </c>
      <c r="G17" s="10"/>
    </row>
    <row r="18" spans="1:7" x14ac:dyDescent="0.25">
      <c r="A18" s="19">
        <v>12</v>
      </c>
      <c r="B18" s="16" t="s">
        <v>33</v>
      </c>
      <c r="C18" s="1" t="s">
        <v>75</v>
      </c>
      <c r="D18" s="19">
        <v>10</v>
      </c>
      <c r="E18" s="18">
        <v>3300</v>
      </c>
      <c r="F18" s="26">
        <f t="shared" si="0"/>
        <v>33</v>
      </c>
      <c r="G18" s="10"/>
    </row>
    <row r="19" spans="1:7" x14ac:dyDescent="0.25">
      <c r="A19" s="18">
        <v>13</v>
      </c>
      <c r="B19" s="16" t="s">
        <v>32</v>
      </c>
      <c r="C19" s="1" t="s">
        <v>31</v>
      </c>
      <c r="D19" s="19">
        <v>10</v>
      </c>
      <c r="E19" s="18">
        <v>25000</v>
      </c>
      <c r="F19" s="26">
        <f t="shared" si="0"/>
        <v>250</v>
      </c>
      <c r="G19" s="10"/>
    </row>
    <row r="20" spans="1:7" x14ac:dyDescent="0.25">
      <c r="A20" s="19">
        <v>14</v>
      </c>
      <c r="B20" s="16" t="s">
        <v>34</v>
      </c>
      <c r="C20" s="1" t="s">
        <v>35</v>
      </c>
      <c r="D20" s="19">
        <v>30</v>
      </c>
      <c r="E20" s="18">
        <v>22000</v>
      </c>
      <c r="F20" s="26">
        <f t="shared" si="0"/>
        <v>660</v>
      </c>
      <c r="G20" s="10"/>
    </row>
    <row r="21" spans="1:7" x14ac:dyDescent="0.25">
      <c r="A21" s="18">
        <v>15</v>
      </c>
      <c r="B21" s="16" t="s">
        <v>92</v>
      </c>
      <c r="C21" s="1" t="s">
        <v>11</v>
      </c>
      <c r="D21" s="19">
        <v>2</v>
      </c>
      <c r="E21" s="18">
        <v>12000</v>
      </c>
      <c r="F21" s="26">
        <f t="shared" si="0"/>
        <v>24</v>
      </c>
      <c r="G21" s="10"/>
    </row>
    <row r="22" spans="1:7" x14ac:dyDescent="0.25">
      <c r="A22" s="19">
        <v>16</v>
      </c>
      <c r="B22" s="16" t="s">
        <v>36</v>
      </c>
      <c r="C22" s="1" t="s">
        <v>11</v>
      </c>
      <c r="D22" s="19">
        <v>2</v>
      </c>
      <c r="E22" s="18">
        <v>1500</v>
      </c>
      <c r="F22" s="26">
        <f t="shared" si="0"/>
        <v>3</v>
      </c>
      <c r="G22" s="10"/>
    </row>
    <row r="23" spans="1:7" x14ac:dyDescent="0.25">
      <c r="A23" s="18">
        <v>17</v>
      </c>
      <c r="B23" s="29" t="s">
        <v>101</v>
      </c>
      <c r="C23" s="1" t="s">
        <v>11</v>
      </c>
      <c r="D23" s="19">
        <v>80</v>
      </c>
      <c r="E23" s="18">
        <v>6000</v>
      </c>
      <c r="F23" s="26">
        <f t="shared" si="0"/>
        <v>480</v>
      </c>
      <c r="G23" s="10"/>
    </row>
    <row r="24" spans="1:7" x14ac:dyDescent="0.25">
      <c r="A24" s="19">
        <v>18</v>
      </c>
      <c r="B24" s="16" t="s">
        <v>37</v>
      </c>
      <c r="C24" s="1" t="s">
        <v>11</v>
      </c>
      <c r="D24" s="19">
        <v>17</v>
      </c>
      <c r="E24" s="18">
        <v>2200</v>
      </c>
      <c r="F24" s="26">
        <f t="shared" si="0"/>
        <v>37.4</v>
      </c>
      <c r="G24" s="10"/>
    </row>
    <row r="25" spans="1:7" x14ac:dyDescent="0.25">
      <c r="A25" s="18">
        <v>19</v>
      </c>
      <c r="B25" s="16" t="s">
        <v>113</v>
      </c>
      <c r="C25" s="1" t="s">
        <v>11</v>
      </c>
      <c r="D25" s="19">
        <v>4</v>
      </c>
      <c r="E25" s="18">
        <v>1000</v>
      </c>
      <c r="F25" s="26">
        <f>D25*E25/1000</f>
        <v>4</v>
      </c>
      <c r="G25" s="10"/>
    </row>
    <row r="26" spans="1:7" s="44" customFormat="1" x14ac:dyDescent="0.25">
      <c r="A26" s="19">
        <v>20</v>
      </c>
      <c r="B26" s="29" t="s">
        <v>91</v>
      </c>
      <c r="C26" s="27" t="s">
        <v>98</v>
      </c>
      <c r="D26" s="28">
        <v>2</v>
      </c>
      <c r="E26" s="26">
        <v>2500</v>
      </c>
      <c r="F26" s="26">
        <f t="shared" si="0"/>
        <v>5</v>
      </c>
      <c r="G26" s="30"/>
    </row>
    <row r="27" spans="1:7" s="44" customFormat="1" x14ac:dyDescent="0.25">
      <c r="A27" s="18">
        <v>21</v>
      </c>
      <c r="B27" s="29" t="s">
        <v>99</v>
      </c>
      <c r="C27" s="27" t="s">
        <v>90</v>
      </c>
      <c r="D27" s="28">
        <v>1</v>
      </c>
      <c r="E27" s="26">
        <v>2500</v>
      </c>
      <c r="F27" s="26">
        <f t="shared" si="0"/>
        <v>2.5</v>
      </c>
      <c r="G27" s="30"/>
    </row>
    <row r="28" spans="1:7" s="44" customFormat="1" x14ac:dyDescent="0.25">
      <c r="A28" s="19">
        <v>22</v>
      </c>
      <c r="B28" s="29" t="s">
        <v>83</v>
      </c>
      <c r="C28" s="27" t="s">
        <v>84</v>
      </c>
      <c r="D28" s="28">
        <v>3</v>
      </c>
      <c r="E28" s="26">
        <v>3000</v>
      </c>
      <c r="F28" s="26">
        <f t="shared" si="0"/>
        <v>9</v>
      </c>
      <c r="G28" s="30"/>
    </row>
    <row r="29" spans="1:7" x14ac:dyDescent="0.25">
      <c r="A29" s="19"/>
      <c r="B29" s="20" t="s">
        <v>9</v>
      </c>
      <c r="C29" s="11"/>
      <c r="D29" s="11">
        <f>SUM(D7:D28)</f>
        <v>266</v>
      </c>
      <c r="E29" s="11">
        <f>SUM(E7:E16)</f>
        <v>68300</v>
      </c>
      <c r="F29" s="20">
        <f>SUM(F7:F28)</f>
        <v>2107.4</v>
      </c>
      <c r="G29" s="10"/>
    </row>
    <row r="30" spans="1:7" x14ac:dyDescent="0.25">
      <c r="A30" s="22"/>
      <c r="B30" s="24"/>
      <c r="C30" s="23"/>
      <c r="D30" s="23"/>
      <c r="E30" s="23"/>
      <c r="F30" s="24"/>
      <c r="G30" s="10"/>
    </row>
    <row r="31" spans="1:7" x14ac:dyDescent="0.25">
      <c r="A31" s="22"/>
      <c r="B31" s="10" t="s">
        <v>109</v>
      </c>
      <c r="D31" s="10"/>
      <c r="E31" s="10"/>
      <c r="F31" s="10"/>
      <c r="G31" s="10"/>
    </row>
    <row r="32" spans="1:7" x14ac:dyDescent="0.25">
      <c r="B32" s="10" t="s">
        <v>61</v>
      </c>
      <c r="D32" s="10"/>
      <c r="E32" s="10"/>
      <c r="F32" s="10"/>
      <c r="G32" s="10"/>
    </row>
    <row r="33" spans="2:2" x14ac:dyDescent="0.25">
      <c r="B33" s="14"/>
    </row>
    <row r="37" spans="2:2" x14ac:dyDescent="0.25">
      <c r="B37" s="10" t="s">
        <v>65</v>
      </c>
    </row>
  </sheetData>
  <mergeCells count="2">
    <mergeCell ref="B3:F3"/>
    <mergeCell ref="B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5"/>
  <sheetViews>
    <sheetView topLeftCell="A4" workbookViewId="0">
      <selection activeCell="H22" sqref="H22"/>
    </sheetView>
  </sheetViews>
  <sheetFormatPr defaultColWidth="9.140625" defaultRowHeight="15" x14ac:dyDescent="0.25"/>
  <cols>
    <col min="1" max="1" width="5.140625" style="10" customWidth="1"/>
    <col min="2" max="2" width="37" style="10" customWidth="1"/>
    <col min="3" max="3" width="10.85546875" style="10" customWidth="1"/>
    <col min="4" max="4" width="9.85546875" style="21" customWidth="1"/>
    <col min="5" max="5" width="14.28515625" style="21" customWidth="1"/>
    <col min="6" max="6" width="9.5703125" style="21" bestFit="1" customWidth="1"/>
    <col min="7" max="16384" width="9.140625" style="21"/>
  </cols>
  <sheetData>
    <row r="3" spans="1:9" x14ac:dyDescent="0.25">
      <c r="B3" s="54" t="s">
        <v>82</v>
      </c>
      <c r="C3" s="54"/>
      <c r="D3" s="54"/>
      <c r="E3" s="54"/>
      <c r="F3" s="54"/>
    </row>
    <row r="4" spans="1:9" ht="30" customHeight="1" x14ac:dyDescent="0.25">
      <c r="B4" s="55" t="s">
        <v>52</v>
      </c>
      <c r="C4" s="55"/>
      <c r="D4" s="55"/>
      <c r="E4" s="55"/>
      <c r="F4" s="55"/>
    </row>
    <row r="5" spans="1:9" x14ac:dyDescent="0.25">
      <c r="B5" s="10" t="s">
        <v>26</v>
      </c>
    </row>
    <row r="6" spans="1:9" ht="30" x14ac:dyDescent="0.25">
      <c r="A6" s="17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0"/>
    </row>
    <row r="7" spans="1:9" x14ac:dyDescent="0.25">
      <c r="A7" s="19">
        <v>1</v>
      </c>
      <c r="B7" s="34" t="s">
        <v>116</v>
      </c>
      <c r="C7" s="45" t="s">
        <v>11</v>
      </c>
      <c r="D7" s="19">
        <v>5</v>
      </c>
      <c r="E7" s="18">
        <v>2650</v>
      </c>
      <c r="F7" s="26">
        <f t="shared" ref="F7:F16" si="0">D7*E7/1000</f>
        <v>13.25</v>
      </c>
      <c r="G7" s="10"/>
    </row>
    <row r="8" spans="1:9" s="31" customFormat="1" x14ac:dyDescent="0.25">
      <c r="A8" s="28">
        <v>2</v>
      </c>
      <c r="B8" s="36" t="s">
        <v>77</v>
      </c>
      <c r="C8" s="46" t="s">
        <v>11</v>
      </c>
      <c r="D8" s="28">
        <v>150</v>
      </c>
      <c r="E8" s="26">
        <v>650</v>
      </c>
      <c r="F8" s="26">
        <f t="shared" si="0"/>
        <v>97.5</v>
      </c>
      <c r="G8" s="30"/>
    </row>
    <row r="9" spans="1:9" s="31" customFormat="1" x14ac:dyDescent="0.25">
      <c r="A9" s="19">
        <v>3</v>
      </c>
      <c r="B9" s="37" t="s">
        <v>115</v>
      </c>
      <c r="C9" s="46" t="s">
        <v>11</v>
      </c>
      <c r="D9" s="28">
        <v>7</v>
      </c>
      <c r="E9" s="26">
        <v>550</v>
      </c>
      <c r="F9" s="26">
        <f t="shared" si="0"/>
        <v>3.85</v>
      </c>
      <c r="G9" s="30"/>
      <c r="I9" s="31" t="s">
        <v>12</v>
      </c>
    </row>
    <row r="10" spans="1:9" s="31" customFormat="1" x14ac:dyDescent="0.25">
      <c r="A10" s="19">
        <v>4</v>
      </c>
      <c r="B10" s="37" t="s">
        <v>114</v>
      </c>
      <c r="C10" s="46" t="s">
        <v>11</v>
      </c>
      <c r="D10" s="28">
        <v>5</v>
      </c>
      <c r="E10" s="26">
        <v>1300</v>
      </c>
      <c r="F10" s="26">
        <f t="shared" si="0"/>
        <v>6.5</v>
      </c>
      <c r="G10" s="30"/>
    </row>
    <row r="11" spans="1:9" s="31" customFormat="1" x14ac:dyDescent="0.25">
      <c r="A11" s="28">
        <v>5</v>
      </c>
      <c r="B11" s="38" t="s">
        <v>78</v>
      </c>
      <c r="C11" s="46" t="s">
        <v>31</v>
      </c>
      <c r="D11" s="28">
        <v>20</v>
      </c>
      <c r="E11" s="26">
        <v>720</v>
      </c>
      <c r="F11" s="26">
        <f t="shared" si="0"/>
        <v>14.4</v>
      </c>
      <c r="G11" s="30"/>
    </row>
    <row r="12" spans="1:9" s="31" customFormat="1" x14ac:dyDescent="0.25">
      <c r="A12" s="19">
        <v>6</v>
      </c>
      <c r="B12" s="38" t="s">
        <v>76</v>
      </c>
      <c r="C12" s="46" t="s">
        <v>11</v>
      </c>
      <c r="D12" s="28">
        <v>20</v>
      </c>
      <c r="E12" s="26">
        <v>2000</v>
      </c>
      <c r="F12" s="26">
        <f t="shared" si="0"/>
        <v>40</v>
      </c>
      <c r="G12" s="30"/>
    </row>
    <row r="13" spans="1:9" s="31" customFormat="1" x14ac:dyDescent="0.25">
      <c r="A13" s="19">
        <v>7</v>
      </c>
      <c r="B13" s="38" t="s">
        <v>117</v>
      </c>
      <c r="C13" s="46" t="s">
        <v>11</v>
      </c>
      <c r="D13" s="28">
        <v>20</v>
      </c>
      <c r="E13" s="26">
        <v>16500</v>
      </c>
      <c r="F13" s="26">
        <f t="shared" si="0"/>
        <v>330</v>
      </c>
      <c r="G13" s="30"/>
    </row>
    <row r="14" spans="1:9" s="31" customFormat="1" ht="16.5" customHeight="1" x14ac:dyDescent="0.25">
      <c r="A14" s="28">
        <v>8</v>
      </c>
      <c r="B14" s="38" t="s">
        <v>121</v>
      </c>
      <c r="C14" s="46" t="s">
        <v>11</v>
      </c>
      <c r="D14" s="28">
        <v>50</v>
      </c>
      <c r="E14" s="26">
        <v>11500</v>
      </c>
      <c r="F14" s="26">
        <f t="shared" si="0"/>
        <v>575</v>
      </c>
      <c r="G14" s="30"/>
    </row>
    <row r="15" spans="1:9" s="31" customFormat="1" ht="20.25" customHeight="1" x14ac:dyDescent="0.25">
      <c r="A15" s="19">
        <v>9</v>
      </c>
      <c r="B15" s="38" t="s">
        <v>119</v>
      </c>
      <c r="C15" s="46" t="s">
        <v>120</v>
      </c>
      <c r="D15" s="41">
        <v>117</v>
      </c>
      <c r="E15" s="42">
        <v>1600</v>
      </c>
      <c r="F15" s="26">
        <f t="shared" si="0"/>
        <v>187.2</v>
      </c>
      <c r="G15" s="30"/>
    </row>
    <row r="16" spans="1:9" s="31" customFormat="1" x14ac:dyDescent="0.25">
      <c r="A16" s="19">
        <v>10</v>
      </c>
      <c r="B16" s="38" t="s">
        <v>118</v>
      </c>
      <c r="C16" s="46" t="s">
        <v>11</v>
      </c>
      <c r="D16" s="28">
        <v>25</v>
      </c>
      <c r="E16" s="26">
        <v>851</v>
      </c>
      <c r="F16" s="26">
        <f t="shared" si="0"/>
        <v>21.274999999999999</v>
      </c>
      <c r="G16" s="30"/>
    </row>
    <row r="17" spans="1:7" x14ac:dyDescent="0.25">
      <c r="A17" s="39"/>
      <c r="B17" s="11" t="s">
        <v>9</v>
      </c>
      <c r="C17" s="11"/>
      <c r="D17" s="11">
        <f>SUM(D7:D12)</f>
        <v>207</v>
      </c>
      <c r="E17" s="11">
        <f>SUM(E7:E11)</f>
        <v>5870</v>
      </c>
      <c r="F17" s="40">
        <f>SUM(F7:F16)</f>
        <v>1288.9750000000001</v>
      </c>
      <c r="G17" s="10"/>
    </row>
    <row r="18" spans="1:7" x14ac:dyDescent="0.25">
      <c r="A18" s="43"/>
      <c r="D18" s="10"/>
      <c r="E18" s="10"/>
      <c r="F18" s="10"/>
      <c r="G18" s="10"/>
    </row>
    <row r="19" spans="1:7" x14ac:dyDescent="0.25">
      <c r="A19" s="43"/>
      <c r="B19" s="10" t="s">
        <v>109</v>
      </c>
      <c r="D19" s="10"/>
      <c r="E19" s="10"/>
      <c r="F19" s="10"/>
      <c r="G19" s="10"/>
    </row>
    <row r="20" spans="1:7" x14ac:dyDescent="0.25">
      <c r="A20" s="43"/>
      <c r="B20" s="10" t="s">
        <v>61</v>
      </c>
      <c r="D20" s="10"/>
      <c r="E20" s="10"/>
      <c r="F20" s="10"/>
      <c r="G20" s="10"/>
    </row>
    <row r="21" spans="1:7" x14ac:dyDescent="0.25">
      <c r="A21" s="23"/>
      <c r="B21" s="14"/>
    </row>
    <row r="25" spans="1:7" x14ac:dyDescent="0.25">
      <c r="B25" s="10" t="s">
        <v>65</v>
      </c>
    </row>
  </sheetData>
  <mergeCells count="2">
    <mergeCell ref="B3:F3"/>
    <mergeCell ref="B4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8"/>
  <sheetViews>
    <sheetView tabSelected="1" workbookViewId="0">
      <selection activeCell="O24" sqref="O24"/>
    </sheetView>
  </sheetViews>
  <sheetFormatPr defaultColWidth="9.140625" defaultRowHeight="15" x14ac:dyDescent="0.25"/>
  <cols>
    <col min="1" max="1" width="5.140625" style="10" customWidth="1"/>
    <col min="2" max="2" width="42.28515625" style="10" customWidth="1"/>
    <col min="3" max="3" width="10.85546875" style="10" customWidth="1"/>
    <col min="4" max="4" width="9.85546875" style="21" customWidth="1"/>
    <col min="5" max="16384" width="9.140625" style="21"/>
  </cols>
  <sheetData>
    <row r="3" spans="1:9" x14ac:dyDescent="0.25">
      <c r="B3" s="54" t="s">
        <v>105</v>
      </c>
      <c r="C3" s="54"/>
      <c r="D3" s="54"/>
      <c r="E3" s="54"/>
      <c r="F3" s="54"/>
    </row>
    <row r="4" spans="1:9" ht="33" customHeight="1" x14ac:dyDescent="0.25">
      <c r="B4" s="55" t="s">
        <v>52</v>
      </c>
      <c r="C4" s="55"/>
      <c r="D4" s="55"/>
      <c r="E4" s="55"/>
      <c r="F4" s="55"/>
    </row>
    <row r="5" spans="1:9" x14ac:dyDescent="0.25">
      <c r="B5" s="10" t="s">
        <v>25</v>
      </c>
    </row>
    <row r="6" spans="1:9" ht="30" x14ac:dyDescent="0.25">
      <c r="A6" s="17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0"/>
    </row>
    <row r="7" spans="1:9" x14ac:dyDescent="0.25">
      <c r="A7" s="17">
        <v>1</v>
      </c>
      <c r="B7" s="11" t="s">
        <v>71</v>
      </c>
      <c r="C7" s="11" t="s">
        <v>53</v>
      </c>
      <c r="D7" s="25">
        <v>300</v>
      </c>
      <c r="E7" s="11">
        <v>2100</v>
      </c>
      <c r="F7" s="48">
        <f>D7*E7/1000</f>
        <v>630</v>
      </c>
      <c r="G7" s="10"/>
    </row>
    <row r="8" spans="1:9" x14ac:dyDescent="0.25">
      <c r="A8" s="19">
        <v>2</v>
      </c>
      <c r="B8" s="11" t="s">
        <v>54</v>
      </c>
      <c r="C8" s="1" t="s">
        <v>11</v>
      </c>
      <c r="D8" s="19">
        <v>20</v>
      </c>
      <c r="E8" s="18">
        <v>250</v>
      </c>
      <c r="F8" s="48">
        <f t="shared" ref="F8:F18" si="0">D8*E8/1000</f>
        <v>5</v>
      </c>
      <c r="G8" s="10"/>
    </row>
    <row r="9" spans="1:9" s="31" customFormat="1" x14ac:dyDescent="0.25">
      <c r="A9" s="17">
        <v>3</v>
      </c>
      <c r="B9" s="26" t="s">
        <v>81</v>
      </c>
      <c r="C9" s="27" t="s">
        <v>53</v>
      </c>
      <c r="D9" s="28">
        <v>20</v>
      </c>
      <c r="E9" s="26">
        <v>115</v>
      </c>
      <c r="F9" s="48">
        <f t="shared" si="0"/>
        <v>2.2999999999999998</v>
      </c>
      <c r="G9" s="30"/>
    </row>
    <row r="10" spans="1:9" x14ac:dyDescent="0.25">
      <c r="A10" s="19">
        <v>4</v>
      </c>
      <c r="B10" s="11" t="s">
        <v>60</v>
      </c>
      <c r="C10" s="1" t="s">
        <v>11</v>
      </c>
      <c r="D10" s="19">
        <v>10</v>
      </c>
      <c r="E10" s="18">
        <v>1200</v>
      </c>
      <c r="F10" s="48">
        <f t="shared" ref="F10:F12" si="1">D10*E10/1000</f>
        <v>12</v>
      </c>
      <c r="G10" s="10"/>
    </row>
    <row r="11" spans="1:9" x14ac:dyDescent="0.25">
      <c r="A11" s="17">
        <v>5</v>
      </c>
      <c r="B11" s="11" t="s">
        <v>67</v>
      </c>
      <c r="C11" s="1" t="s">
        <v>11</v>
      </c>
      <c r="D11" s="19">
        <v>5</v>
      </c>
      <c r="E11" s="18">
        <v>285</v>
      </c>
      <c r="F11" s="48">
        <f t="shared" si="1"/>
        <v>1.425</v>
      </c>
      <c r="G11" s="10"/>
    </row>
    <row r="12" spans="1:9" x14ac:dyDescent="0.25">
      <c r="A12" s="19">
        <v>6</v>
      </c>
      <c r="B12" s="11" t="s">
        <v>68</v>
      </c>
      <c r="C12" s="1" t="s">
        <v>11</v>
      </c>
      <c r="D12" s="19">
        <v>50</v>
      </c>
      <c r="E12" s="18">
        <v>60</v>
      </c>
      <c r="F12" s="48">
        <f t="shared" si="1"/>
        <v>3</v>
      </c>
      <c r="G12" s="10"/>
      <c r="I12" s="21" t="s">
        <v>12</v>
      </c>
    </row>
    <row r="13" spans="1:9" x14ac:dyDescent="0.25">
      <c r="A13" s="17">
        <v>7</v>
      </c>
      <c r="B13" s="11" t="s">
        <v>69</v>
      </c>
      <c r="C13" s="1" t="s">
        <v>11</v>
      </c>
      <c r="D13" s="19">
        <v>50</v>
      </c>
      <c r="E13" s="18">
        <v>30</v>
      </c>
      <c r="F13" s="48">
        <f t="shared" si="0"/>
        <v>1.5</v>
      </c>
      <c r="G13" s="10"/>
    </row>
    <row r="14" spans="1:9" x14ac:dyDescent="0.25">
      <c r="A14" s="19">
        <v>8</v>
      </c>
      <c r="B14" s="26" t="s">
        <v>55</v>
      </c>
      <c r="C14" s="27" t="s">
        <v>11</v>
      </c>
      <c r="D14" s="28">
        <v>50</v>
      </c>
      <c r="E14" s="26">
        <v>1200</v>
      </c>
      <c r="F14" s="48">
        <f t="shared" si="0"/>
        <v>60</v>
      </c>
      <c r="G14" s="10"/>
    </row>
    <row r="15" spans="1:9" x14ac:dyDescent="0.25">
      <c r="A15" s="17">
        <v>9</v>
      </c>
      <c r="B15" s="15" t="s">
        <v>56</v>
      </c>
      <c r="C15" s="1" t="s">
        <v>11</v>
      </c>
      <c r="D15" s="19">
        <v>200</v>
      </c>
      <c r="E15" s="18">
        <v>115</v>
      </c>
      <c r="F15" s="48">
        <f t="shared" si="0"/>
        <v>23</v>
      </c>
      <c r="G15" s="10"/>
    </row>
    <row r="16" spans="1:9" x14ac:dyDescent="0.25">
      <c r="A16" s="19">
        <v>10</v>
      </c>
      <c r="B16" s="16" t="s">
        <v>57</v>
      </c>
      <c r="C16" s="1" t="s">
        <v>11</v>
      </c>
      <c r="D16" s="19">
        <v>500</v>
      </c>
      <c r="E16" s="18">
        <v>12</v>
      </c>
      <c r="F16" s="48">
        <f t="shared" si="0"/>
        <v>6</v>
      </c>
      <c r="G16" s="10"/>
    </row>
    <row r="17" spans="1:7" x14ac:dyDescent="0.25">
      <c r="A17" s="17">
        <v>11</v>
      </c>
      <c r="B17" s="16" t="s">
        <v>58</v>
      </c>
      <c r="C17" s="1" t="s">
        <v>11</v>
      </c>
      <c r="D17" s="19">
        <v>30</v>
      </c>
      <c r="E17" s="18">
        <v>190</v>
      </c>
      <c r="F17" s="48">
        <f t="shared" si="0"/>
        <v>5.7</v>
      </c>
      <c r="G17" s="10"/>
    </row>
    <row r="18" spans="1:7" x14ac:dyDescent="0.25">
      <c r="A18" s="19">
        <v>12</v>
      </c>
      <c r="B18" s="16" t="s">
        <v>70</v>
      </c>
      <c r="C18" s="1" t="s">
        <v>11</v>
      </c>
      <c r="D18" s="19">
        <v>20</v>
      </c>
      <c r="E18" s="18">
        <v>320</v>
      </c>
      <c r="F18" s="48">
        <f t="shared" si="0"/>
        <v>6.4</v>
      </c>
      <c r="G18" s="10"/>
    </row>
    <row r="19" spans="1:7" x14ac:dyDescent="0.25">
      <c r="A19" s="17">
        <v>13</v>
      </c>
      <c r="B19" s="16" t="s">
        <v>59</v>
      </c>
      <c r="C19" s="1" t="s">
        <v>11</v>
      </c>
      <c r="D19" s="19">
        <v>2</v>
      </c>
      <c r="E19" s="18">
        <v>1900</v>
      </c>
      <c r="F19" s="48">
        <f>D19*E19/1000</f>
        <v>3.8</v>
      </c>
      <c r="G19" s="10"/>
    </row>
    <row r="20" spans="1:7" x14ac:dyDescent="0.25">
      <c r="A20" s="18"/>
      <c r="B20" s="11" t="s">
        <v>9</v>
      </c>
      <c r="C20" s="11"/>
      <c r="D20" s="11">
        <f>SUM(D8:D19)</f>
        <v>957</v>
      </c>
      <c r="E20" s="11">
        <f>SUM(E8:E16)</f>
        <v>3267</v>
      </c>
      <c r="F20" s="40">
        <f>SUM(F7:F19)</f>
        <v>760.12499999999989</v>
      </c>
      <c r="G20" s="10"/>
    </row>
    <row r="21" spans="1:7" x14ac:dyDescent="0.25">
      <c r="A21" s="22"/>
      <c r="B21" s="23"/>
      <c r="C21" s="23"/>
      <c r="D21" s="23"/>
      <c r="E21" s="23"/>
      <c r="F21" s="24"/>
      <c r="G21" s="10"/>
    </row>
    <row r="22" spans="1:7" x14ac:dyDescent="0.25">
      <c r="B22" s="10" t="s">
        <v>110</v>
      </c>
      <c r="D22" s="10"/>
      <c r="E22" s="10"/>
      <c r="F22" s="10"/>
      <c r="G22" s="10"/>
    </row>
    <row r="23" spans="1:7" x14ac:dyDescent="0.25">
      <c r="B23" s="10" t="s">
        <v>61</v>
      </c>
      <c r="D23" s="10"/>
      <c r="E23" s="10"/>
      <c r="F23" s="10"/>
      <c r="G23" s="10"/>
    </row>
    <row r="24" spans="1:7" x14ac:dyDescent="0.25">
      <c r="B24" s="14"/>
    </row>
    <row r="28" spans="1:7" x14ac:dyDescent="0.25">
      <c r="B28" s="10" t="s">
        <v>66</v>
      </c>
    </row>
  </sheetData>
  <mergeCells count="2">
    <mergeCell ref="B3:F3"/>
    <mergeCell ref="B4:F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0"/>
  <sheetViews>
    <sheetView workbookViewId="0">
      <selection activeCell="F26" sqref="F26"/>
    </sheetView>
  </sheetViews>
  <sheetFormatPr defaultColWidth="9.140625" defaultRowHeight="15" x14ac:dyDescent="0.25"/>
  <cols>
    <col min="1" max="1" width="5.140625" style="10" customWidth="1"/>
    <col min="2" max="2" width="41.85546875" style="10" customWidth="1"/>
    <col min="3" max="3" width="10.85546875" style="10" customWidth="1"/>
    <col min="4" max="4" width="9.85546875" style="21" customWidth="1"/>
    <col min="5" max="16384" width="9.140625" style="21"/>
  </cols>
  <sheetData>
    <row r="3" spans="1:9" x14ac:dyDescent="0.25">
      <c r="B3" s="54" t="s">
        <v>82</v>
      </c>
      <c r="C3" s="54"/>
      <c r="D3" s="54"/>
      <c r="E3" s="54"/>
      <c r="F3" s="54"/>
      <c r="G3" s="4"/>
    </row>
    <row r="4" spans="1:9" ht="31.15" customHeight="1" x14ac:dyDescent="0.25">
      <c r="B4" s="55" t="s">
        <v>52</v>
      </c>
      <c r="C4" s="55"/>
      <c r="D4" s="55"/>
      <c r="E4" s="55"/>
      <c r="F4" s="55"/>
      <c r="G4" s="4"/>
    </row>
    <row r="5" spans="1:9" x14ac:dyDescent="0.25">
      <c r="B5" s="10" t="s">
        <v>24</v>
      </c>
      <c r="D5" s="4"/>
      <c r="E5" s="4"/>
      <c r="F5" s="4"/>
      <c r="G5" s="4"/>
    </row>
    <row r="6" spans="1:9" ht="30" x14ac:dyDescent="0.25">
      <c r="A6" s="17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0"/>
    </row>
    <row r="7" spans="1:9" x14ac:dyDescent="0.25">
      <c r="A7" s="18">
        <v>1</v>
      </c>
      <c r="B7" s="26" t="s">
        <v>38</v>
      </c>
      <c r="C7" s="26" t="s">
        <v>11</v>
      </c>
      <c r="D7" s="28">
        <v>60</v>
      </c>
      <c r="E7" s="26">
        <v>2750</v>
      </c>
      <c r="F7" s="26">
        <f>D7*E7/1000</f>
        <v>165</v>
      </c>
      <c r="G7" s="10"/>
    </row>
    <row r="8" spans="1:9" x14ac:dyDescent="0.25">
      <c r="A8" s="18">
        <v>2</v>
      </c>
      <c r="B8" s="26" t="s">
        <v>112</v>
      </c>
      <c r="C8" s="27" t="s">
        <v>11</v>
      </c>
      <c r="D8" s="28">
        <v>200</v>
      </c>
      <c r="E8" s="26">
        <v>2200</v>
      </c>
      <c r="F8" s="26">
        <f t="shared" ref="F8:F21" si="0">D8*E8/1000</f>
        <v>440</v>
      </c>
      <c r="G8" s="10"/>
    </row>
    <row r="9" spans="1:9" x14ac:dyDescent="0.25">
      <c r="A9" s="18">
        <v>3</v>
      </c>
      <c r="B9" s="26" t="s">
        <v>88</v>
      </c>
      <c r="C9" s="27" t="s">
        <v>11</v>
      </c>
      <c r="D9" s="28">
        <v>230</v>
      </c>
      <c r="E9" s="26">
        <v>980</v>
      </c>
      <c r="F9" s="26">
        <f t="shared" si="0"/>
        <v>225.4</v>
      </c>
      <c r="G9" s="10"/>
    </row>
    <row r="10" spans="1:9" x14ac:dyDescent="0.25">
      <c r="A10" s="18">
        <v>4</v>
      </c>
      <c r="B10" s="26" t="s">
        <v>39</v>
      </c>
      <c r="C10" s="27" t="s">
        <v>31</v>
      </c>
      <c r="D10" s="28">
        <v>400</v>
      </c>
      <c r="E10" s="26">
        <v>370</v>
      </c>
      <c r="F10" s="26">
        <f>D10*E10/1000</f>
        <v>148</v>
      </c>
      <c r="G10" s="10"/>
    </row>
    <row r="11" spans="1:9" x14ac:dyDescent="0.25">
      <c r="A11" s="18">
        <v>5</v>
      </c>
      <c r="B11" s="26" t="s">
        <v>40</v>
      </c>
      <c r="C11" s="27" t="s">
        <v>11</v>
      </c>
      <c r="D11" s="28">
        <v>100</v>
      </c>
      <c r="E11" s="26">
        <v>1150</v>
      </c>
      <c r="F11" s="26">
        <f t="shared" si="0"/>
        <v>115</v>
      </c>
      <c r="G11" s="10"/>
      <c r="I11" s="21" t="s">
        <v>12</v>
      </c>
    </row>
    <row r="12" spans="1:9" x14ac:dyDescent="0.25">
      <c r="A12" s="18">
        <v>6</v>
      </c>
      <c r="B12" s="26" t="s">
        <v>41</v>
      </c>
      <c r="C12" s="27" t="s">
        <v>11</v>
      </c>
      <c r="D12" s="28">
        <v>100</v>
      </c>
      <c r="E12" s="26">
        <v>650</v>
      </c>
      <c r="F12" s="26">
        <f t="shared" si="0"/>
        <v>65</v>
      </c>
      <c r="G12" s="10"/>
    </row>
    <row r="13" spans="1:9" x14ac:dyDescent="0.25">
      <c r="A13" s="18">
        <v>7</v>
      </c>
      <c r="B13" s="29" t="s">
        <v>72</v>
      </c>
      <c r="C13" s="27" t="s">
        <v>11</v>
      </c>
      <c r="D13" s="28">
        <v>6</v>
      </c>
      <c r="E13" s="26">
        <v>1000</v>
      </c>
      <c r="F13" s="26">
        <f t="shared" si="0"/>
        <v>6</v>
      </c>
      <c r="G13" s="10"/>
    </row>
    <row r="14" spans="1:9" x14ac:dyDescent="0.25">
      <c r="A14" s="18">
        <v>8</v>
      </c>
      <c r="B14" s="29" t="s">
        <v>42</v>
      </c>
      <c r="C14" s="27" t="s">
        <v>11</v>
      </c>
      <c r="D14" s="28">
        <v>200</v>
      </c>
      <c r="E14" s="26">
        <v>125</v>
      </c>
      <c r="F14" s="26">
        <f t="shared" si="0"/>
        <v>25</v>
      </c>
      <c r="G14" s="10"/>
    </row>
    <row r="15" spans="1:9" x14ac:dyDescent="0.25">
      <c r="A15" s="18">
        <v>9</v>
      </c>
      <c r="B15" s="29" t="s">
        <v>111</v>
      </c>
      <c r="C15" s="27" t="s">
        <v>89</v>
      </c>
      <c r="D15" s="28">
        <v>100</v>
      </c>
      <c r="E15" s="26">
        <v>460</v>
      </c>
      <c r="F15" s="26">
        <f t="shared" si="0"/>
        <v>46</v>
      </c>
      <c r="G15" s="10"/>
    </row>
    <row r="16" spans="1:9" x14ac:dyDescent="0.25">
      <c r="A16" s="18">
        <v>10</v>
      </c>
      <c r="B16" s="29" t="s">
        <v>73</v>
      </c>
      <c r="C16" s="27" t="s">
        <v>11</v>
      </c>
      <c r="D16" s="28">
        <v>20</v>
      </c>
      <c r="E16" s="26">
        <v>550</v>
      </c>
      <c r="F16" s="26">
        <f t="shared" si="0"/>
        <v>11</v>
      </c>
      <c r="G16" s="10"/>
    </row>
    <row r="17" spans="1:7" x14ac:dyDescent="0.25">
      <c r="A17" s="18">
        <v>11</v>
      </c>
      <c r="B17" s="29" t="s">
        <v>43</v>
      </c>
      <c r="C17" s="27" t="s">
        <v>11</v>
      </c>
      <c r="D17" s="28">
        <v>120</v>
      </c>
      <c r="E17" s="26">
        <v>230</v>
      </c>
      <c r="F17" s="26">
        <f t="shared" si="0"/>
        <v>27.6</v>
      </c>
      <c r="G17" s="10"/>
    </row>
    <row r="18" spans="1:7" x14ac:dyDescent="0.25">
      <c r="A18" s="18">
        <v>12</v>
      </c>
      <c r="B18" s="29" t="s">
        <v>74</v>
      </c>
      <c r="C18" s="27" t="s">
        <v>11</v>
      </c>
      <c r="D18" s="28">
        <v>120</v>
      </c>
      <c r="E18" s="26">
        <v>550</v>
      </c>
      <c r="F18" s="26">
        <f t="shared" si="0"/>
        <v>66</v>
      </c>
      <c r="G18" s="10"/>
    </row>
    <row r="19" spans="1:7" hidden="1" x14ac:dyDescent="0.25">
      <c r="A19" s="18">
        <v>13</v>
      </c>
      <c r="B19" s="47"/>
      <c r="C19" s="27"/>
      <c r="D19" s="28"/>
      <c r="E19" s="26"/>
      <c r="F19" s="26"/>
      <c r="G19" s="10"/>
    </row>
    <row r="20" spans="1:7" hidden="1" x14ac:dyDescent="0.25">
      <c r="A20" s="18">
        <v>14</v>
      </c>
      <c r="B20" s="47"/>
      <c r="C20" s="27"/>
      <c r="D20" s="28"/>
      <c r="E20" s="26"/>
      <c r="F20" s="26"/>
      <c r="G20" s="10"/>
    </row>
    <row r="21" spans="1:7" x14ac:dyDescent="0.25">
      <c r="A21" s="18">
        <v>13</v>
      </c>
      <c r="B21" s="29" t="s">
        <v>44</v>
      </c>
      <c r="C21" s="27" t="s">
        <v>11</v>
      </c>
      <c r="D21" s="28">
        <v>50</v>
      </c>
      <c r="E21" s="26">
        <v>620</v>
      </c>
      <c r="F21" s="26">
        <f t="shared" si="0"/>
        <v>31</v>
      </c>
      <c r="G21" s="10"/>
    </row>
    <row r="22" spans="1:7" x14ac:dyDescent="0.25">
      <c r="A22" s="18"/>
      <c r="B22" s="11" t="s">
        <v>9</v>
      </c>
      <c r="C22" s="11"/>
      <c r="D22" s="11">
        <f>SUM(D7:D21)</f>
        <v>1706</v>
      </c>
      <c r="E22" s="11">
        <f>SUM(E7:E21)</f>
        <v>11635</v>
      </c>
      <c r="F22" s="33">
        <f>SUM(F7:F21)</f>
        <v>1371</v>
      </c>
      <c r="G22" s="10"/>
    </row>
    <row r="23" spans="1:7" x14ac:dyDescent="0.25">
      <c r="A23" s="22"/>
      <c r="B23" s="23"/>
      <c r="C23" s="23"/>
      <c r="D23" s="23"/>
      <c r="E23" s="23"/>
      <c r="F23" s="49"/>
      <c r="G23" s="10"/>
    </row>
    <row r="24" spans="1:7" x14ac:dyDescent="0.25">
      <c r="A24" s="22"/>
      <c r="B24" s="10" t="s">
        <v>109</v>
      </c>
      <c r="D24" s="10"/>
      <c r="E24" s="10"/>
      <c r="F24" s="10"/>
      <c r="G24" s="10"/>
    </row>
    <row r="25" spans="1:7" x14ac:dyDescent="0.25">
      <c r="B25" s="10" t="s">
        <v>61</v>
      </c>
      <c r="D25" s="10"/>
      <c r="E25" s="10"/>
      <c r="F25" s="10"/>
      <c r="G25" s="10"/>
    </row>
    <row r="26" spans="1:7" x14ac:dyDescent="0.25">
      <c r="B26" s="14"/>
    </row>
    <row r="30" spans="1:7" x14ac:dyDescent="0.25">
      <c r="B30" s="10" t="s">
        <v>65</v>
      </c>
    </row>
  </sheetData>
  <mergeCells count="2">
    <mergeCell ref="B3:F3"/>
    <mergeCell ref="B4:F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"/>
  <sheetViews>
    <sheetView workbookViewId="0">
      <selection activeCell="B4" sqref="B4:F4"/>
    </sheetView>
  </sheetViews>
  <sheetFormatPr defaultColWidth="9.140625" defaultRowHeight="15" x14ac:dyDescent="0.25"/>
  <cols>
    <col min="1" max="1" width="5.140625" style="10" customWidth="1"/>
    <col min="2" max="2" width="41.85546875" style="10" customWidth="1"/>
    <col min="3" max="3" width="10.85546875" style="10" customWidth="1"/>
    <col min="4" max="4" width="9.85546875" style="21" customWidth="1"/>
    <col min="5" max="16384" width="9.140625" style="21"/>
  </cols>
  <sheetData>
    <row r="3" spans="1:9" x14ac:dyDescent="0.25">
      <c r="B3" s="54" t="s">
        <v>82</v>
      </c>
      <c r="C3" s="54"/>
      <c r="D3" s="54"/>
      <c r="E3" s="54"/>
      <c r="F3" s="54"/>
    </row>
    <row r="4" spans="1:9" ht="29.45" customHeight="1" x14ac:dyDescent="0.25">
      <c r="B4" s="55" t="s">
        <v>52</v>
      </c>
      <c r="C4" s="55"/>
      <c r="D4" s="55"/>
      <c r="E4" s="55"/>
      <c r="F4" s="55"/>
    </row>
    <row r="5" spans="1:9" x14ac:dyDescent="0.25">
      <c r="B5" s="10" t="s">
        <v>23</v>
      </c>
    </row>
    <row r="6" spans="1:9" ht="30" x14ac:dyDescent="0.25">
      <c r="A6" s="17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0"/>
    </row>
    <row r="7" spans="1:9" s="31" customFormat="1" x14ac:dyDescent="0.25">
      <c r="A7" s="26">
        <v>1</v>
      </c>
      <c r="B7" s="26" t="s">
        <v>85</v>
      </c>
      <c r="C7" s="26" t="s">
        <v>11</v>
      </c>
      <c r="D7" s="28">
        <v>30</v>
      </c>
      <c r="E7" s="26">
        <v>7500</v>
      </c>
      <c r="F7" s="26">
        <f>D7*E7/1000</f>
        <v>225</v>
      </c>
      <c r="G7" s="30"/>
    </row>
    <row r="8" spans="1:9" s="31" customFormat="1" x14ac:dyDescent="0.25">
      <c r="A8" s="26">
        <v>2</v>
      </c>
      <c r="B8" s="26" t="s">
        <v>45</v>
      </c>
      <c r="C8" s="27" t="s">
        <v>11</v>
      </c>
      <c r="D8" s="28">
        <v>10</v>
      </c>
      <c r="E8" s="26">
        <v>9500</v>
      </c>
      <c r="F8" s="26">
        <f t="shared" ref="F8:F15" si="0">D8*E8/1000</f>
        <v>95</v>
      </c>
      <c r="G8" s="30"/>
    </row>
    <row r="9" spans="1:9" s="31" customFormat="1" x14ac:dyDescent="0.25">
      <c r="A9" s="26">
        <v>3</v>
      </c>
      <c r="B9" s="26" t="s">
        <v>46</v>
      </c>
      <c r="C9" s="27" t="s">
        <v>11</v>
      </c>
      <c r="D9" s="28">
        <v>15</v>
      </c>
      <c r="E9" s="26">
        <v>850</v>
      </c>
      <c r="F9" s="26">
        <f t="shared" si="0"/>
        <v>12.75</v>
      </c>
      <c r="G9" s="30"/>
      <c r="I9" s="31" t="s">
        <v>12</v>
      </c>
    </row>
    <row r="10" spans="1:9" s="31" customFormat="1" x14ac:dyDescent="0.25">
      <c r="A10" s="26">
        <v>4</v>
      </c>
      <c r="B10" s="26" t="s">
        <v>47</v>
      </c>
      <c r="C10" s="27" t="s">
        <v>11</v>
      </c>
      <c r="D10" s="28">
        <v>15</v>
      </c>
      <c r="E10" s="26">
        <v>750</v>
      </c>
      <c r="F10" s="26">
        <f t="shared" si="0"/>
        <v>11.25</v>
      </c>
      <c r="G10" s="30"/>
    </row>
    <row r="11" spans="1:9" s="31" customFormat="1" x14ac:dyDescent="0.25">
      <c r="A11" s="26">
        <v>5</v>
      </c>
      <c r="B11" s="35" t="s">
        <v>48</v>
      </c>
      <c r="C11" s="27" t="s">
        <v>11</v>
      </c>
      <c r="D11" s="28">
        <v>8</v>
      </c>
      <c r="E11" s="26">
        <v>3400</v>
      </c>
      <c r="F11" s="26">
        <f t="shared" si="0"/>
        <v>27.2</v>
      </c>
      <c r="G11" s="30"/>
    </row>
    <row r="12" spans="1:9" s="31" customFormat="1" x14ac:dyDescent="0.25">
      <c r="A12" s="26">
        <v>6</v>
      </c>
      <c r="B12" s="29" t="s">
        <v>87</v>
      </c>
      <c r="C12" s="27" t="s">
        <v>11</v>
      </c>
      <c r="D12" s="28">
        <v>8</v>
      </c>
      <c r="E12" s="26">
        <v>8500</v>
      </c>
      <c r="F12" s="26">
        <f t="shared" si="0"/>
        <v>68</v>
      </c>
      <c r="G12" s="30"/>
    </row>
    <row r="13" spans="1:9" s="31" customFormat="1" x14ac:dyDescent="0.25">
      <c r="A13" s="26">
        <v>7</v>
      </c>
      <c r="B13" s="29" t="s">
        <v>49</v>
      </c>
      <c r="C13" s="27" t="s">
        <v>11</v>
      </c>
      <c r="D13" s="28">
        <v>10</v>
      </c>
      <c r="E13" s="26">
        <v>1150</v>
      </c>
      <c r="F13" s="26">
        <f t="shared" si="0"/>
        <v>11.5</v>
      </c>
      <c r="G13" s="30"/>
    </row>
    <row r="14" spans="1:9" s="31" customFormat="1" x14ac:dyDescent="0.25">
      <c r="A14" s="26">
        <v>8</v>
      </c>
      <c r="B14" s="29" t="s">
        <v>50</v>
      </c>
      <c r="C14" s="27" t="s">
        <v>11</v>
      </c>
      <c r="D14" s="28">
        <v>8</v>
      </c>
      <c r="E14" s="26">
        <v>850</v>
      </c>
      <c r="F14" s="26">
        <f t="shared" si="0"/>
        <v>6.8</v>
      </c>
      <c r="G14" s="30"/>
    </row>
    <row r="15" spans="1:9" s="31" customFormat="1" x14ac:dyDescent="0.25">
      <c r="A15" s="26">
        <v>9</v>
      </c>
      <c r="B15" s="29" t="s">
        <v>51</v>
      </c>
      <c r="C15" s="27" t="s">
        <v>11</v>
      </c>
      <c r="D15" s="28">
        <v>10</v>
      </c>
      <c r="E15" s="26">
        <v>750</v>
      </c>
      <c r="F15" s="26">
        <f t="shared" si="0"/>
        <v>7.5</v>
      </c>
      <c r="G15" s="30"/>
    </row>
    <row r="16" spans="1:9" x14ac:dyDescent="0.25">
      <c r="A16" s="11"/>
      <c r="B16" s="11" t="s">
        <v>9</v>
      </c>
      <c r="C16" s="11"/>
      <c r="D16" s="11">
        <f>SUM(D7:D15)</f>
        <v>114</v>
      </c>
      <c r="E16" s="11">
        <f>SUM(E7:E15)</f>
        <v>33250</v>
      </c>
      <c r="F16" s="40">
        <f>SUM(F7:F15)</f>
        <v>465</v>
      </c>
      <c r="G16" s="10"/>
    </row>
    <row r="17" spans="2:7" x14ac:dyDescent="0.25">
      <c r="D17" s="10"/>
      <c r="E17" s="10"/>
      <c r="F17" s="10"/>
      <c r="G17" s="10"/>
    </row>
    <row r="18" spans="2:7" x14ac:dyDescent="0.25">
      <c r="B18" s="10" t="s">
        <v>109</v>
      </c>
      <c r="D18" s="10"/>
      <c r="E18" s="10"/>
      <c r="F18" s="10"/>
      <c r="G18" s="10"/>
    </row>
    <row r="19" spans="2:7" x14ac:dyDescent="0.25">
      <c r="B19" s="10" t="s">
        <v>61</v>
      </c>
      <c r="D19" s="10"/>
      <c r="E19" s="10"/>
      <c r="F19" s="10"/>
      <c r="G19" s="10"/>
    </row>
    <row r="20" spans="2:7" x14ac:dyDescent="0.25">
      <c r="B20" s="14"/>
    </row>
    <row r="23" spans="2:7" x14ac:dyDescent="0.25">
      <c r="B23" s="10" t="s">
        <v>63</v>
      </c>
    </row>
  </sheetData>
  <mergeCells count="2">
    <mergeCell ref="B3:F3"/>
    <mergeCell ref="B4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5"/>
  <sheetViews>
    <sheetView workbookViewId="0">
      <selection activeCell="E21" sqref="E21"/>
    </sheetView>
  </sheetViews>
  <sheetFormatPr defaultColWidth="9.140625" defaultRowHeight="15" x14ac:dyDescent="0.25"/>
  <cols>
    <col min="1" max="1" width="5.140625" style="10" customWidth="1"/>
    <col min="2" max="2" width="33.28515625" style="10" customWidth="1"/>
    <col min="3" max="3" width="10.85546875" style="10" customWidth="1"/>
    <col min="4" max="4" width="7.7109375" style="21" customWidth="1"/>
    <col min="5" max="16384" width="9.140625" style="21"/>
  </cols>
  <sheetData>
    <row r="3" spans="1:7" x14ac:dyDescent="0.25">
      <c r="B3" s="54" t="s">
        <v>82</v>
      </c>
      <c r="C3" s="54"/>
      <c r="D3" s="54"/>
      <c r="E3" s="54"/>
      <c r="F3" s="54"/>
    </row>
    <row r="4" spans="1:7" ht="31.15" customHeight="1" x14ac:dyDescent="0.25">
      <c r="B4" s="55" t="s">
        <v>52</v>
      </c>
      <c r="C4" s="55"/>
      <c r="D4" s="55"/>
      <c r="E4" s="55"/>
      <c r="F4" s="55"/>
    </row>
    <row r="5" spans="1:7" x14ac:dyDescent="0.25">
      <c r="B5" s="10" t="s">
        <v>22</v>
      </c>
    </row>
    <row r="6" spans="1:7" ht="30" x14ac:dyDescent="0.25">
      <c r="A6" s="17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0"/>
    </row>
    <row r="7" spans="1:7" x14ac:dyDescent="0.25">
      <c r="A7" s="18">
        <v>1</v>
      </c>
      <c r="B7" s="11" t="s">
        <v>19</v>
      </c>
      <c r="C7" s="18" t="s">
        <v>107</v>
      </c>
      <c r="D7" s="19">
        <v>50</v>
      </c>
      <c r="E7" s="11">
        <v>2700</v>
      </c>
      <c r="F7" s="32">
        <f>D7*E7/1000</f>
        <v>135</v>
      </c>
      <c r="G7" s="10"/>
    </row>
    <row r="8" spans="1:7" x14ac:dyDescent="0.25">
      <c r="A8" s="11"/>
      <c r="B8" s="11" t="s">
        <v>9</v>
      </c>
      <c r="C8" s="11"/>
      <c r="D8" s="11">
        <f>SUM(D7:D7)</f>
        <v>50</v>
      </c>
      <c r="E8" s="11">
        <f>SUM(E7:E7)</f>
        <v>2700</v>
      </c>
      <c r="F8" s="33">
        <f>SUM(F7:F7)</f>
        <v>135</v>
      </c>
      <c r="G8" s="10"/>
    </row>
    <row r="9" spans="1:7" x14ac:dyDescent="0.25">
      <c r="D9" s="10"/>
      <c r="E9" s="10"/>
      <c r="F9" s="10"/>
      <c r="G9" s="10"/>
    </row>
    <row r="10" spans="1:7" x14ac:dyDescent="0.25">
      <c r="B10" s="10" t="s">
        <v>108</v>
      </c>
      <c r="D10" s="10"/>
      <c r="E10" s="10"/>
      <c r="F10" s="10"/>
      <c r="G10" s="10"/>
    </row>
    <row r="11" spans="1:7" x14ac:dyDescent="0.25">
      <c r="B11" s="10" t="s">
        <v>61</v>
      </c>
      <c r="D11" s="10"/>
      <c r="E11" s="10"/>
      <c r="F11" s="10"/>
      <c r="G11" s="10"/>
    </row>
    <row r="12" spans="1:7" x14ac:dyDescent="0.25">
      <c r="B12" s="14"/>
    </row>
    <row r="15" spans="1:7" x14ac:dyDescent="0.25">
      <c r="B15" s="10" t="s">
        <v>64</v>
      </c>
    </row>
  </sheetData>
  <mergeCells count="2">
    <mergeCell ref="B3:F3"/>
    <mergeCell ref="B4:F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5"/>
  <sheetViews>
    <sheetView workbookViewId="0">
      <selection activeCell="F21" sqref="F21"/>
    </sheetView>
  </sheetViews>
  <sheetFormatPr defaultColWidth="9.140625" defaultRowHeight="15" x14ac:dyDescent="0.25"/>
  <cols>
    <col min="1" max="1" width="5.140625" style="10" customWidth="1"/>
    <col min="2" max="2" width="35" style="10" customWidth="1"/>
    <col min="3" max="3" width="11" style="10" customWidth="1"/>
    <col min="4" max="4" width="9.85546875" style="21" customWidth="1"/>
    <col min="5" max="16384" width="9.140625" style="21"/>
  </cols>
  <sheetData>
    <row r="3" spans="1:7" x14ac:dyDescent="0.25">
      <c r="B3" s="54" t="s">
        <v>82</v>
      </c>
      <c r="C3" s="54"/>
      <c r="D3" s="54"/>
      <c r="E3" s="54"/>
      <c r="F3" s="54"/>
    </row>
    <row r="4" spans="1:7" ht="15.6" customHeight="1" x14ac:dyDescent="0.25">
      <c r="B4" s="55" t="s">
        <v>52</v>
      </c>
      <c r="C4" s="55"/>
      <c r="D4" s="55"/>
      <c r="E4" s="55"/>
      <c r="F4" s="55"/>
    </row>
    <row r="5" spans="1:7" x14ac:dyDescent="0.25">
      <c r="B5" s="10" t="s">
        <v>21</v>
      </c>
    </row>
    <row r="6" spans="1:7" ht="30" x14ac:dyDescent="0.25">
      <c r="A6" s="17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0"/>
    </row>
    <row r="7" spans="1:7" x14ac:dyDescent="0.25">
      <c r="A7" s="18">
        <v>1</v>
      </c>
      <c r="B7" s="11" t="s">
        <v>86</v>
      </c>
      <c r="C7" s="18" t="s">
        <v>11</v>
      </c>
      <c r="D7" s="19">
        <v>1000</v>
      </c>
      <c r="E7" s="11">
        <v>120</v>
      </c>
      <c r="F7" s="11">
        <f t="shared" ref="F7" si="0">(D7*E7)/1000</f>
        <v>120</v>
      </c>
      <c r="G7" s="10"/>
    </row>
    <row r="8" spans="1:7" x14ac:dyDescent="0.25">
      <c r="A8" s="11"/>
      <c r="B8" s="11" t="s">
        <v>9</v>
      </c>
      <c r="C8" s="11"/>
      <c r="D8" s="11">
        <f>SUM(D7:D7)</f>
        <v>1000</v>
      </c>
      <c r="E8" s="11">
        <f>SUM(E7:E7)</f>
        <v>120</v>
      </c>
      <c r="F8" s="20">
        <f>SUM(F7:F7)</f>
        <v>120</v>
      </c>
      <c r="G8" s="10"/>
    </row>
    <row r="9" spans="1:7" x14ac:dyDescent="0.25">
      <c r="D9" s="10"/>
      <c r="E9" s="10"/>
      <c r="F9" s="10"/>
      <c r="G9" s="10"/>
    </row>
    <row r="10" spans="1:7" x14ac:dyDescent="0.25">
      <c r="B10" s="10" t="s">
        <v>109</v>
      </c>
      <c r="D10" s="10"/>
      <c r="E10" s="10"/>
      <c r="F10" s="10"/>
      <c r="G10" s="10"/>
    </row>
    <row r="11" spans="1:7" x14ac:dyDescent="0.25">
      <c r="B11" s="10" t="s">
        <v>61</v>
      </c>
      <c r="D11" s="10"/>
      <c r="E11" s="10"/>
      <c r="F11" s="10"/>
      <c r="G11" s="10"/>
    </row>
    <row r="12" spans="1:7" x14ac:dyDescent="0.25">
      <c r="B12" s="14"/>
    </row>
    <row r="15" spans="1:7" x14ac:dyDescent="0.25">
      <c r="B15" s="10" t="s">
        <v>62</v>
      </c>
    </row>
  </sheetData>
  <mergeCells count="2">
    <mergeCell ref="B3:F3"/>
    <mergeCell ref="B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СВОД по 149 спец 203015</vt:lpstr>
      <vt:lpstr>строи.материалы</vt:lpstr>
      <vt:lpstr>хоз.товары</vt:lpstr>
      <vt:lpstr>канц.товары</vt:lpstr>
      <vt:lpstr>моющие средства</vt:lpstr>
      <vt:lpstr>электротовары</vt:lpstr>
      <vt:lpstr>деохлор</vt:lpstr>
      <vt:lpstr>рассада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КАБ6</dc:creator>
  <cp:lastModifiedBy>User</cp:lastModifiedBy>
  <cp:lastPrinted>2025-12-23T11:47:52Z</cp:lastPrinted>
  <dcterms:created xsi:type="dcterms:W3CDTF">2015-06-05T18:17:20Z</dcterms:created>
  <dcterms:modified xsi:type="dcterms:W3CDTF">2025-12-23T12:00:56Z</dcterms:modified>
</cp:coreProperties>
</file>